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8515" windowHeight="12345"/>
  </bookViews>
  <sheets>
    <sheet name="(3) ESTADO ANALITICO DE ING (2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 localSheetId="0">#REF!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4525"/>
</workbook>
</file>

<file path=xl/calcChain.xml><?xml version="1.0" encoding="utf-8"?>
<calcChain xmlns="http://schemas.openxmlformats.org/spreadsheetml/2006/main">
  <c r="G58" i="2" l="1"/>
  <c r="C54" i="2"/>
  <c r="G50" i="2"/>
  <c r="D50" i="2" l="1"/>
  <c r="D34" i="2"/>
  <c r="D58" i="2" l="1"/>
  <c r="G34" i="2"/>
  <c r="G54" i="2" l="1"/>
  <c r="B54" i="2" l="1"/>
  <c r="C45" i="2" l="1"/>
  <c r="F41" i="2" l="1"/>
  <c r="G45" i="2" l="1"/>
  <c r="G41" i="2"/>
  <c r="B75" i="2"/>
  <c r="B67" i="2"/>
  <c r="G59" i="2"/>
  <c r="F59" i="2"/>
  <c r="E59" i="2"/>
  <c r="D59" i="2"/>
  <c r="C59" i="2"/>
  <c r="B59" i="2"/>
  <c r="F54" i="2"/>
  <c r="E54" i="2"/>
  <c r="C65" i="2"/>
  <c r="B65" i="2"/>
  <c r="F45" i="2"/>
  <c r="E45" i="2"/>
  <c r="D45" i="2"/>
  <c r="B45" i="2"/>
  <c r="E41" i="2"/>
  <c r="G28" i="2"/>
  <c r="F28" i="2"/>
  <c r="E28" i="2"/>
  <c r="D28" i="2"/>
  <c r="C28" i="2"/>
  <c r="B28" i="2"/>
  <c r="G16" i="2"/>
  <c r="F16" i="2"/>
  <c r="E16" i="2"/>
  <c r="D16" i="2"/>
  <c r="D41" i="2" s="1"/>
  <c r="C16" i="2"/>
  <c r="B16" i="2"/>
  <c r="B41" i="2" s="1"/>
  <c r="F65" i="2" l="1"/>
  <c r="F70" i="2" s="1"/>
  <c r="E65" i="2"/>
  <c r="E70" i="2" s="1"/>
  <c r="C41" i="2"/>
  <c r="C70" i="2" s="1"/>
  <c r="D54" i="2"/>
  <c r="D65" i="2" s="1"/>
  <c r="D70" i="2" s="1"/>
  <c r="B70" i="2"/>
  <c r="G65" i="2" l="1"/>
  <c r="G70" i="2" s="1"/>
</calcChain>
</file>

<file path=xl/sharedStrings.xml><?xml version="1.0" encoding="utf-8"?>
<sst xmlns="http://schemas.openxmlformats.org/spreadsheetml/2006/main" count="74" uniqueCount="74">
  <si>
    <t xml:space="preserve">UNIVERSIDAD DE LA SIERRA SUR </t>
  </si>
  <si>
    <t>Estado Analitico de Ingreso Detallado - LDF</t>
  </si>
  <si>
    <t xml:space="preserve">(PESOS) 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</si>
  <si>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</si>
  <si>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</si>
  <si>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</si>
  <si>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</si>
  <si>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</si>
  <si>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</si>
  <si>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</si>
  <si>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</si>
  <si>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</si>
  <si>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</si>
  <si>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</si>
  <si>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</si>
  <si>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</si>
  <si>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</si>
  <si>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</si>
  <si>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</si>
  <si>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</si>
  <si>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</si>
  <si>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</si>
  <si>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</si>
  <si>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</si>
  <si>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</si>
  <si>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</si>
  <si>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</si>
  <si>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</si>
  <si>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</si>
  <si>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</si>
  <si>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</si>
  <si>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</si>
  <si>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</si>
  <si>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</si>
  <si>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</si>
  <si>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</si>
  <si>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</si>
  <si>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</si>
  <si>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</si>
  <si>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</si>
  <si>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</si>
  <si>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</si>
  <si>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</si>
  <si>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</si>
  <si>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</si>
  <si>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</si>
  <si>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</si>
  <si>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</si>
  <si>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</si>
  <si>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</si>
  <si>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b1) Convenios de Protección Social en Salud</t>
  </si>
  <si>
    <t>b2) Convenios de Descentralización</t>
  </si>
  <si>
    <t>b3) Convenios de Reasignación</t>
  </si>
  <si>
    <t>b4) Otros Convenios y Subsidios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</si>
  <si>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</si>
  <si>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</si>
  <si>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</si>
  <si>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</si>
  <si>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A. Ingresos Derivados de Financiamientos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</si>
  <si>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</si>
  <si>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</si>
  <si>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</si>
  <si>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 xml:space="preserve">H. Participaciones </t>
  </si>
  <si>
    <t xml:space="preserve">I. Incentivos Derivados de la Colaboración Fiscal </t>
  </si>
  <si>
    <t xml:space="preserve">I. Total de Ingresos de Libre Disposición </t>
  </si>
  <si>
    <t xml:space="preserve">A. Aportaciones </t>
  </si>
  <si>
    <t xml:space="preserve">B. Convenios </t>
  </si>
  <si>
    <t xml:space="preserve">C. Fondos Distintos de Aportaciones </t>
  </si>
  <si>
    <t xml:space="preserve">II. Total de Transferencias Federales Etiquetadas </t>
  </si>
  <si>
    <t xml:space="preserve">III. Ingresos Derivados de Financiamientos </t>
  </si>
  <si>
    <t xml:space="preserve">IV. Total de Ingresos </t>
  </si>
  <si>
    <t xml:space="preserve">3. Ingresos Derivados de Financiamientos </t>
  </si>
  <si>
    <t xml:space="preserve">L. Otros Ingresos de Libre Disposición 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</si>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</sst>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4" fillId="9" borderId="7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indent="1"/>
    </xf>
    <xf numFmtId="0" fontId="0" fillId="0" borderId="13" xfId="0" applyFill="1" applyBorder="1"/>
    <xf numFmtId="0" fontId="0" fillId="0" borderId="14" xfId="0" applyFill="1" applyBorder="1"/>
    <xf numFmtId="0" fontId="0" fillId="0" borderId="12" xfId="0" applyFill="1" applyBorder="1" applyAlignment="1" applyProtection="1">
      <alignment horizontal="left" vertical="center" indent="3"/>
      <protection locked="0"/>
    </xf>
    <xf numFmtId="0" fontId="0" fillId="0" borderId="12" xfId="0" applyFill="1" applyBorder="1" applyAlignment="1" applyProtection="1">
      <alignment horizontal="left" vertical="center" indent="5"/>
      <protection locked="0"/>
    </xf>
    <xf numFmtId="0" fontId="0" fillId="0" borderId="12" xfId="0" applyFill="1" applyBorder="1" applyAlignment="1">
      <alignment vertical="center"/>
    </xf>
    <xf numFmtId="0" fontId="4" fillId="0" borderId="12" xfId="0" applyFont="1" applyFill="1" applyBorder="1" applyAlignment="1" applyProtection="1">
      <alignment horizontal="left" vertical="center" indent="1"/>
      <protection locked="0"/>
    </xf>
    <xf numFmtId="0" fontId="0" fillId="0" borderId="12" xfId="0" applyFill="1" applyBorder="1" applyAlignment="1" applyProtection="1">
      <alignment horizontal="left" vertical="center" wrapText="1" indent="5"/>
      <protection locked="0"/>
    </xf>
    <xf numFmtId="0" fontId="0" fillId="0" borderId="12" xfId="0" applyFont="1" applyFill="1" applyBorder="1" applyAlignment="1">
      <alignment horizontal="left" vertical="center" indent="3"/>
    </xf>
    <xf numFmtId="0" fontId="4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wrapText="1" indent="3"/>
    </xf>
    <xf numFmtId="0" fontId="4" fillId="0" borderId="12" xfId="0" applyFont="1" applyFill="1" applyBorder="1" applyAlignment="1" applyProtection="1">
      <alignment horizontal="left" vertical="center" indent="3"/>
      <protection locked="0"/>
    </xf>
    <xf numFmtId="0" fontId="0" fillId="0" borderId="6" xfId="0" applyFill="1" applyBorder="1" applyAlignment="1">
      <alignment vertical="center"/>
    </xf>
    <xf numFmtId="3" fontId="0" fillId="0" borderId="13" xfId="0" applyNumberFormat="1" applyFill="1" applyBorder="1" applyAlignment="1" applyProtection="1">
      <alignment vertical="center"/>
      <protection locked="0"/>
    </xf>
    <xf numFmtId="3" fontId="0" fillId="0" borderId="14" xfId="0" applyNumberFormat="1" applyFill="1" applyBorder="1" applyAlignment="1" applyProtection="1">
      <alignment vertical="center"/>
      <protection locked="0"/>
    </xf>
    <xf numFmtId="3" fontId="4" fillId="0" borderId="13" xfId="0" applyNumberFormat="1" applyFont="1" applyFill="1" applyBorder="1" applyAlignment="1" applyProtection="1">
      <alignment vertical="center"/>
      <protection locked="0"/>
    </xf>
    <xf numFmtId="3" fontId="0" fillId="9" borderId="15" xfId="0" applyNumberFormat="1" applyFill="1" applyBorder="1" applyAlignment="1">
      <alignment vertical="center"/>
    </xf>
    <xf numFmtId="3" fontId="4" fillId="0" borderId="14" xfId="0" applyNumberFormat="1" applyFont="1" applyFill="1" applyBorder="1" applyAlignment="1" applyProtection="1">
      <alignment vertical="center"/>
      <protection locked="0"/>
    </xf>
    <xf numFmtId="3" fontId="0" fillId="0" borderId="13" xfId="0" applyNumberFormat="1" applyFill="1" applyBorder="1" applyAlignment="1">
      <alignment vertical="center"/>
    </xf>
    <xf numFmtId="3" fontId="0" fillId="0" borderId="16" xfId="0" applyNumberFormat="1" applyFill="1" applyBorder="1"/>
    <xf numFmtId="3" fontId="0" fillId="0" borderId="17" xfId="0" applyNumberFormat="1" applyFill="1" applyBorder="1"/>
    <xf numFmtId="4" fontId="0" fillId="0" borderId="0" xfId="0" applyNumberFormat="1"/>
    <xf numFmtId="3" fontId="0" fillId="0" borderId="0" xfId="0" applyNumberFormat="1"/>
    <xf numFmtId="3" fontId="4" fillId="0" borderId="0" xfId="0" applyNumberFormat="1" applyFont="1" applyFill="1" applyBorder="1" applyAlignment="1" applyProtection="1">
      <alignment vertical="center"/>
      <protection locked="0"/>
    </xf>
    <xf numFmtId="164" fontId="0" fillId="0" borderId="0" xfId="0" applyNumberFormat="1"/>
    <xf numFmtId="0" fontId="6" fillId="0" borderId="0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821538</xdr:colOff>
      <xdr:row>0</xdr:row>
      <xdr:rowOff>47626</xdr:rowOff>
    </xdr:from>
    <xdr:to>
      <xdr:col>5</xdr:col>
      <xdr:colOff>1117492</xdr:colOff>
      <xdr:row>3</xdr:row>
      <xdr:rowOff>246631</xdr:rowOff>
    </xdr:to>
    <xdr:grpSp>
      <xdr:nvGrpSpPr>
        <xdr:cNvPr id="2" name="Grupo 2"/>
        <xdr:cNvGrpSpPr/>
      </xdr:nvGrpSpPr>
      <xdr:grpSpPr>
        <a:xfrm>
          <a:off x="10263194" y="47626"/>
          <a:ext cx="1629454" cy="1020536"/>
          <a:chOff x="14150393" y="311727"/>
          <a:chExt cx="2600900" cy="868142"/>
        </a:xfrm>
      </xdr:grpSpPr>
      <xdr:pic>
        <xdr:nvPicPr>
          <xdr:cNvPr id="3" name="Imagen 3">
            <a:extLst>
              <a:ext uri="{FF2B5EF4-FFF2-40B4-BE49-F238E27FC236}">
                <a16:creationId xmlns="" xmlns:a16="http://schemas.microsoft.com/office/drawing/2014/main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4" name="Imagen 4">
            <a:extLst>
              <a:ext uri="{FF2B5EF4-FFF2-40B4-BE49-F238E27FC236}">
                <a16:creationId xmlns="" xmlns:a16="http://schemas.microsoft.com/office/drawing/2014/main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6</xdr:col>
      <xdr:colOff>23813</xdr:colOff>
      <xdr:row>0</xdr:row>
      <xdr:rowOff>59531</xdr:rowOff>
    </xdr:from>
    <xdr:to>
      <xdr:col>6</xdr:col>
      <xdr:colOff>1228606</xdr:colOff>
      <xdr:row>3</xdr:row>
      <xdr:rowOff>239881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9138" y="59531"/>
          <a:ext cx="1204793" cy="1009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80"/>
  <sheetViews>
    <sheetView tabSelected="1" zoomScale="80" zoomScaleNormal="80" workbookViewId="0">
      <pane ySplit="6" topLeftCell="A49" activePane="bottomLeft" state="frozen"/>
      <selection pane="bottomLeft" activeCell="K61" sqref="K61"/>
    </sheetView>
  </sheetViews>
  <sheetFormatPr baseColWidth="10" defaultRowHeight="15" x14ac:dyDescent="0.25"/>
  <cols>
    <col min="1" max="1" width="80.28515625" customWidth="1"/>
    <col min="2" max="2" width="19.5703125" customWidth="1"/>
    <col min="3" max="3" width="20" customWidth="1"/>
    <col min="4" max="4" width="21.5703125" customWidth="1"/>
    <col min="5" max="5" width="20" customWidth="1"/>
    <col min="6" max="6" width="20.42578125" customWidth="1"/>
    <col min="7" max="7" width="19" customWidth="1"/>
  </cols>
  <sheetData>
    <row r="1" spans="1:7" ht="21.95" customHeight="1" x14ac:dyDescent="0.25">
      <c r="A1" s="33" t="s">
        <v>0</v>
      </c>
      <c r="B1" s="33"/>
      <c r="C1" s="33"/>
      <c r="D1" s="33"/>
      <c r="E1" s="33"/>
      <c r="F1" s="33"/>
      <c r="G1" s="33"/>
    </row>
    <row r="2" spans="1:7" ht="21.95" customHeight="1" x14ac:dyDescent="0.25">
      <c r="A2" s="33" t="s">
        <v>1</v>
      </c>
      <c r="B2" s="33"/>
      <c r="C2" s="33"/>
      <c r="D2" s="33"/>
      <c r="E2" s="33"/>
      <c r="F2" s="33"/>
      <c r="G2" s="33"/>
    </row>
    <row r="3" spans="1:7" ht="21.95" customHeight="1" x14ac:dyDescent="0.25">
      <c r="A3" s="33" t="s">
        <v>73</v>
      </c>
      <c r="B3" s="33"/>
      <c r="C3" s="33"/>
      <c r="D3" s="33"/>
      <c r="E3" s="33"/>
      <c r="F3" s="33"/>
      <c r="G3" s="33"/>
    </row>
    <row r="4" spans="1:7" ht="21.95" customHeight="1" thickBot="1" x14ac:dyDescent="0.3">
      <c r="A4" s="34" t="s">
        <v>2</v>
      </c>
      <c r="B4" s="34"/>
      <c r="C4" s="34"/>
      <c r="D4" s="34"/>
      <c r="E4" s="34"/>
      <c r="F4" s="34"/>
      <c r="G4" s="34"/>
    </row>
    <row r="5" spans="1:7" x14ac:dyDescent="0.25">
      <c r="A5" s="35" t="s">
        <v>3</v>
      </c>
      <c r="B5" s="37" t="s">
        <v>4</v>
      </c>
      <c r="C5" s="38"/>
      <c r="D5" s="38"/>
      <c r="E5" s="38"/>
      <c r="F5" s="39"/>
      <c r="G5" s="40" t="s">
        <v>5</v>
      </c>
    </row>
    <row r="6" spans="1:7" ht="30.75" thickBot="1" x14ac:dyDescent="0.3">
      <c r="A6" s="36"/>
      <c r="B6" s="1" t="s">
        <v>6</v>
      </c>
      <c r="C6" s="2" t="s">
        <v>7</v>
      </c>
      <c r="D6" s="1" t="s">
        <v>8</v>
      </c>
      <c r="E6" s="1" t="s">
        <v>9</v>
      </c>
      <c r="F6" s="1" t="s">
        <v>10</v>
      </c>
      <c r="G6" s="41"/>
    </row>
    <row r="7" spans="1:7" x14ac:dyDescent="0.25">
      <c r="A7" s="3"/>
      <c r="B7" s="4"/>
      <c r="C7" s="5"/>
      <c r="D7" s="6"/>
      <c r="E7" s="6"/>
      <c r="F7" s="6"/>
      <c r="G7" s="7"/>
    </row>
    <row r="8" spans="1:7" ht="17.100000000000001" customHeight="1" x14ac:dyDescent="0.25">
      <c r="A8" s="8" t="s">
        <v>11</v>
      </c>
      <c r="B8" s="9"/>
      <c r="C8" s="9"/>
      <c r="D8" s="9"/>
      <c r="E8" s="9"/>
      <c r="F8" s="9"/>
      <c r="G8" s="10"/>
    </row>
    <row r="9" spans="1:7" ht="17.100000000000001" customHeight="1" x14ac:dyDescent="0.25">
      <c r="A9" s="11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10">
        <v>0</v>
      </c>
    </row>
    <row r="10" spans="1:7" ht="17.100000000000001" customHeight="1" x14ac:dyDescent="0.25">
      <c r="A10" s="11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10">
        <v>0</v>
      </c>
    </row>
    <row r="11" spans="1:7" ht="17.100000000000001" customHeight="1" x14ac:dyDescent="0.25">
      <c r="A11" s="11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10">
        <v>0</v>
      </c>
    </row>
    <row r="12" spans="1:7" ht="17.100000000000001" customHeight="1" x14ac:dyDescent="0.25">
      <c r="A12" s="11" t="s">
        <v>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10">
        <v>0</v>
      </c>
    </row>
    <row r="13" spans="1:7" ht="17.100000000000001" customHeight="1" x14ac:dyDescent="0.25">
      <c r="A13" s="11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10">
        <v>0</v>
      </c>
    </row>
    <row r="14" spans="1:7" ht="17.100000000000001" customHeight="1" x14ac:dyDescent="0.25">
      <c r="A14" s="11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10">
        <v>0</v>
      </c>
    </row>
    <row r="15" spans="1:7" ht="17.100000000000001" customHeight="1" x14ac:dyDescent="0.25">
      <c r="A15" s="11" t="s">
        <v>18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10">
        <v>0</v>
      </c>
    </row>
    <row r="16" spans="1:7" ht="17.100000000000001" customHeight="1" x14ac:dyDescent="0.25">
      <c r="A16" s="11" t="s">
        <v>62</v>
      </c>
      <c r="B16" s="21">
        <f>+B17+B18+B19+B20+B21+B22+B23+B24+B25+B26+B27</f>
        <v>0</v>
      </c>
      <c r="C16" s="21">
        <f t="shared" ref="C16:G16" si="0">+C17+C18+C19+C20+C21+C22+C23+C24+C25+C26+C27</f>
        <v>0</v>
      </c>
      <c r="D16" s="21">
        <f t="shared" si="0"/>
        <v>0</v>
      </c>
      <c r="E16" s="21">
        <f t="shared" si="0"/>
        <v>0</v>
      </c>
      <c r="F16" s="21">
        <f t="shared" si="0"/>
        <v>0</v>
      </c>
      <c r="G16" s="10">
        <f t="shared" si="0"/>
        <v>0</v>
      </c>
    </row>
    <row r="17" spans="1:7" ht="17.100000000000001" customHeight="1" x14ac:dyDescent="0.25">
      <c r="A17" s="12" t="s">
        <v>19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10">
        <v>0</v>
      </c>
    </row>
    <row r="18" spans="1:7" ht="17.100000000000001" customHeight="1" x14ac:dyDescent="0.25">
      <c r="A18" s="12" t="s">
        <v>20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10">
        <v>0</v>
      </c>
    </row>
    <row r="19" spans="1:7" ht="17.100000000000001" customHeight="1" x14ac:dyDescent="0.25">
      <c r="A19" s="12" t="s">
        <v>21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10">
        <v>0</v>
      </c>
    </row>
    <row r="20" spans="1:7" ht="17.100000000000001" customHeight="1" x14ac:dyDescent="0.25">
      <c r="A20" s="12" t="s">
        <v>22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10">
        <v>0</v>
      </c>
    </row>
    <row r="21" spans="1:7" ht="17.100000000000001" customHeight="1" x14ac:dyDescent="0.25">
      <c r="A21" s="12" t="s">
        <v>23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10">
        <v>0</v>
      </c>
    </row>
    <row r="22" spans="1:7" ht="17.100000000000001" customHeight="1" x14ac:dyDescent="0.25">
      <c r="A22" s="12" t="s">
        <v>24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10">
        <v>0</v>
      </c>
    </row>
    <row r="23" spans="1:7" ht="17.100000000000001" customHeight="1" x14ac:dyDescent="0.25">
      <c r="A23" s="12" t="s">
        <v>25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10">
        <v>0</v>
      </c>
    </row>
    <row r="24" spans="1:7" ht="17.100000000000001" customHeight="1" x14ac:dyDescent="0.25">
      <c r="A24" s="12" t="s">
        <v>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10">
        <v>0</v>
      </c>
    </row>
    <row r="25" spans="1:7" ht="17.100000000000001" customHeight="1" x14ac:dyDescent="0.25">
      <c r="A25" s="12" t="s">
        <v>27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10">
        <v>0</v>
      </c>
    </row>
    <row r="26" spans="1:7" ht="17.100000000000001" customHeight="1" x14ac:dyDescent="0.25">
      <c r="A26" s="12" t="s">
        <v>28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10">
        <v>0</v>
      </c>
    </row>
    <row r="27" spans="1:7" ht="17.100000000000001" customHeight="1" x14ac:dyDescent="0.25">
      <c r="A27" s="12" t="s">
        <v>29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10">
        <v>0</v>
      </c>
    </row>
    <row r="28" spans="1:7" ht="17.100000000000001" customHeight="1" x14ac:dyDescent="0.25">
      <c r="A28" s="11" t="s">
        <v>63</v>
      </c>
      <c r="B28" s="21">
        <f>+B29+B30+B31+B32+B33</f>
        <v>0</v>
      </c>
      <c r="C28" s="21">
        <f t="shared" ref="C28:G28" si="1">+C29+C30+C31+C32+C33</f>
        <v>0</v>
      </c>
      <c r="D28" s="21">
        <f t="shared" si="1"/>
        <v>0</v>
      </c>
      <c r="E28" s="21">
        <f t="shared" si="1"/>
        <v>0</v>
      </c>
      <c r="F28" s="21">
        <f t="shared" si="1"/>
        <v>0</v>
      </c>
      <c r="G28" s="10">
        <f t="shared" si="1"/>
        <v>0</v>
      </c>
    </row>
    <row r="29" spans="1:7" ht="17.100000000000001" customHeight="1" x14ac:dyDescent="0.25">
      <c r="A29" s="12" t="s">
        <v>30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10">
        <v>0</v>
      </c>
    </row>
    <row r="30" spans="1:7" ht="17.100000000000001" customHeight="1" x14ac:dyDescent="0.25">
      <c r="A30" s="12" t="s">
        <v>31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10">
        <v>0</v>
      </c>
    </row>
    <row r="31" spans="1:7" ht="17.100000000000001" customHeight="1" x14ac:dyDescent="0.25">
      <c r="A31" s="12" t="s">
        <v>32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10">
        <v>0</v>
      </c>
    </row>
    <row r="32" spans="1:7" ht="17.100000000000001" customHeight="1" x14ac:dyDescent="0.25">
      <c r="A32" s="12" t="s">
        <v>33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10">
        <v>0</v>
      </c>
    </row>
    <row r="33" spans="1:7" ht="17.100000000000001" customHeight="1" x14ac:dyDescent="0.25">
      <c r="A33" s="12" t="s">
        <v>34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10">
        <v>0</v>
      </c>
    </row>
    <row r="34" spans="1:7" ht="17.100000000000001" customHeight="1" x14ac:dyDescent="0.25">
      <c r="A34" s="11" t="s">
        <v>35</v>
      </c>
      <c r="B34" s="21">
        <v>59649150</v>
      </c>
      <c r="C34" s="21">
        <v>0</v>
      </c>
      <c r="D34" s="21">
        <f>+B34+C34</f>
        <v>59649150</v>
      </c>
      <c r="E34" s="21">
        <v>41976734.119999997</v>
      </c>
      <c r="F34" s="21">
        <v>35469307.759999998</v>
      </c>
      <c r="G34" s="22">
        <f>+D34-E34</f>
        <v>17672415.880000003</v>
      </c>
    </row>
    <row r="35" spans="1:7" ht="17.100000000000001" customHeight="1" x14ac:dyDescent="0.25">
      <c r="A35" s="11" t="s">
        <v>36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10">
        <v>0</v>
      </c>
    </row>
    <row r="36" spans="1:7" ht="17.100000000000001" customHeight="1" x14ac:dyDescent="0.25">
      <c r="A36" s="12" t="s">
        <v>37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10">
        <v>0</v>
      </c>
    </row>
    <row r="37" spans="1:7" ht="17.100000000000001" customHeight="1" x14ac:dyDescent="0.25">
      <c r="A37" s="11" t="s">
        <v>72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10">
        <v>0</v>
      </c>
    </row>
    <row r="38" spans="1:7" ht="17.100000000000001" customHeight="1" x14ac:dyDescent="0.25">
      <c r="A38" s="12" t="s">
        <v>38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10">
        <v>0</v>
      </c>
    </row>
    <row r="39" spans="1:7" ht="17.100000000000001" customHeight="1" x14ac:dyDescent="0.25">
      <c r="A39" s="12" t="s">
        <v>39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10">
        <v>0</v>
      </c>
    </row>
    <row r="40" spans="1:7" ht="17.100000000000001" customHeight="1" x14ac:dyDescent="0.25">
      <c r="A40" s="13"/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10">
        <v>0</v>
      </c>
    </row>
    <row r="41" spans="1:7" ht="17.100000000000001" customHeight="1" x14ac:dyDescent="0.25">
      <c r="A41" s="14" t="s">
        <v>64</v>
      </c>
      <c r="B41" s="23">
        <f>+B9+B10+B11+B12+B13+B14+B15+B16+B28+B34+B35+B37</f>
        <v>59649150</v>
      </c>
      <c r="C41" s="23">
        <f t="shared" ref="C41:G41" si="2">+C9+C10+C11+C12+C13+C14+C15+C16+C28+C34+C35+C37</f>
        <v>0</v>
      </c>
      <c r="D41" s="23">
        <f t="shared" si="2"/>
        <v>59649150</v>
      </c>
      <c r="E41" s="23">
        <f t="shared" si="2"/>
        <v>41976734.119999997</v>
      </c>
      <c r="F41" s="23">
        <f t="shared" si="2"/>
        <v>35469307.759999998</v>
      </c>
      <c r="G41" s="25">
        <f t="shared" si="2"/>
        <v>17672415.880000003</v>
      </c>
    </row>
    <row r="42" spans="1:7" ht="17.100000000000001" customHeight="1" x14ac:dyDescent="0.25">
      <c r="A42" s="8" t="s">
        <v>40</v>
      </c>
      <c r="B42" s="24"/>
      <c r="C42" s="24"/>
      <c r="D42" s="24"/>
      <c r="E42" s="24"/>
      <c r="F42" s="24"/>
      <c r="G42" s="10"/>
    </row>
    <row r="43" spans="1:7" ht="17.100000000000001" customHeight="1" x14ac:dyDescent="0.25">
      <c r="A43" s="13"/>
      <c r="B43" s="26"/>
      <c r="C43" s="26"/>
      <c r="D43" s="26"/>
      <c r="E43" s="26"/>
      <c r="F43" s="26"/>
      <c r="G43" s="10"/>
    </row>
    <row r="44" spans="1:7" ht="17.100000000000001" customHeight="1" x14ac:dyDescent="0.25">
      <c r="A44" s="8" t="s">
        <v>41</v>
      </c>
      <c r="B44" s="26"/>
      <c r="C44" s="26"/>
      <c r="D44" s="26"/>
      <c r="E44" s="26"/>
      <c r="F44" s="26"/>
      <c r="G44" s="10"/>
    </row>
    <row r="45" spans="1:7" ht="17.100000000000001" customHeight="1" x14ac:dyDescent="0.25">
      <c r="A45" s="11" t="s">
        <v>65</v>
      </c>
      <c r="B45" s="23">
        <f>SUM(B46:B53)</f>
        <v>0</v>
      </c>
      <c r="C45" s="23">
        <f>SUM(C46:C53)</f>
        <v>17375563.789999999</v>
      </c>
      <c r="D45" s="23">
        <f t="shared" ref="D45:F45" si="3">SUM(D46:D53)</f>
        <v>17375563.789999999</v>
      </c>
      <c r="E45" s="23">
        <f t="shared" si="3"/>
        <v>7638704.54</v>
      </c>
      <c r="F45" s="23">
        <f t="shared" si="3"/>
        <v>7638704.54</v>
      </c>
      <c r="G45" s="25">
        <f>SUM(G46:G53)</f>
        <v>9736859.25</v>
      </c>
    </row>
    <row r="46" spans="1:7" ht="17.100000000000001" customHeight="1" x14ac:dyDescent="0.25">
      <c r="A46" s="12" t="s">
        <v>42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2">
        <v>0</v>
      </c>
    </row>
    <row r="47" spans="1:7" ht="17.100000000000001" customHeight="1" x14ac:dyDescent="0.25">
      <c r="A47" s="12" t="s">
        <v>43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2">
        <v>0</v>
      </c>
    </row>
    <row r="48" spans="1:7" ht="17.100000000000001" customHeight="1" x14ac:dyDescent="0.25">
      <c r="A48" s="12" t="s">
        <v>44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2">
        <v>0</v>
      </c>
    </row>
    <row r="49" spans="1:12" ht="30" customHeight="1" x14ac:dyDescent="0.25">
      <c r="A49" s="15" t="s">
        <v>45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2">
        <v>0</v>
      </c>
    </row>
    <row r="50" spans="1:12" ht="17.100000000000001" customHeight="1" x14ac:dyDescent="0.25">
      <c r="A50" s="12" t="s">
        <v>46</v>
      </c>
      <c r="B50" s="21">
        <v>0</v>
      </c>
      <c r="C50" s="21">
        <v>17375563.789999999</v>
      </c>
      <c r="D50" s="21">
        <f>+B50+C50</f>
        <v>17375563.789999999</v>
      </c>
      <c r="E50" s="21">
        <v>7638704.54</v>
      </c>
      <c r="F50" s="21">
        <v>7638704.54</v>
      </c>
      <c r="G50" s="22">
        <f>+D50-E50</f>
        <v>9736859.25</v>
      </c>
    </row>
    <row r="51" spans="1:12" ht="17.100000000000001" customHeight="1" x14ac:dyDescent="0.25">
      <c r="A51" s="12" t="s">
        <v>47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2">
        <v>0</v>
      </c>
    </row>
    <row r="52" spans="1:12" ht="30" customHeight="1" x14ac:dyDescent="0.25">
      <c r="A52" s="15" t="s">
        <v>48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2">
        <v>0</v>
      </c>
    </row>
    <row r="53" spans="1:12" ht="30" customHeight="1" x14ac:dyDescent="0.25">
      <c r="A53" s="15" t="s">
        <v>49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2">
        <v>0</v>
      </c>
    </row>
    <row r="54" spans="1:12" ht="17.100000000000001" customHeight="1" x14ac:dyDescent="0.25">
      <c r="A54" s="11" t="s">
        <v>66</v>
      </c>
      <c r="B54" s="21">
        <f>SUM(B55:B58)</f>
        <v>11796939</v>
      </c>
      <c r="C54" s="21">
        <f t="shared" ref="C54:F54" si="4">SUM(C55:C58)</f>
        <v>5449475.7400000021</v>
      </c>
      <c r="D54" s="21">
        <f t="shared" si="4"/>
        <v>17246414.740000002</v>
      </c>
      <c r="E54" s="21">
        <f t="shared" si="4"/>
        <v>4995617.38</v>
      </c>
      <c r="F54" s="21">
        <f t="shared" si="4"/>
        <v>4629925.7600000007</v>
      </c>
      <c r="G54" s="22">
        <f>SUM(G55:G58)</f>
        <v>12250797.360000003</v>
      </c>
    </row>
    <row r="55" spans="1:12" ht="17.100000000000001" customHeight="1" x14ac:dyDescent="0.25">
      <c r="A55" s="12" t="s">
        <v>50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2">
        <v>0</v>
      </c>
    </row>
    <row r="56" spans="1:12" ht="17.100000000000001" customHeight="1" x14ac:dyDescent="0.25">
      <c r="A56" s="12" t="s">
        <v>51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2">
        <v>0</v>
      </c>
    </row>
    <row r="57" spans="1:12" ht="17.100000000000001" customHeight="1" x14ac:dyDescent="0.25">
      <c r="A57" s="12" t="s">
        <v>52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2">
        <v>0</v>
      </c>
    </row>
    <row r="58" spans="1:12" ht="17.100000000000001" customHeight="1" x14ac:dyDescent="0.25">
      <c r="A58" s="12" t="s">
        <v>53</v>
      </c>
      <c r="B58" s="21">
        <v>11796939</v>
      </c>
      <c r="C58" s="21">
        <v>5449475.7400000021</v>
      </c>
      <c r="D58" s="21">
        <f>+B58+C58</f>
        <v>17246414.740000002</v>
      </c>
      <c r="E58" s="21">
        <v>4995617.38</v>
      </c>
      <c r="F58" s="21">
        <v>4629925.7600000007</v>
      </c>
      <c r="G58" s="22">
        <f>+D58-E58</f>
        <v>12250797.360000003</v>
      </c>
      <c r="I58" s="30"/>
      <c r="L58" s="30"/>
    </row>
    <row r="59" spans="1:12" ht="17.100000000000001" customHeight="1" x14ac:dyDescent="0.25">
      <c r="A59" s="11" t="s">
        <v>67</v>
      </c>
      <c r="B59" s="21">
        <f>SUM(B60:B61)</f>
        <v>0</v>
      </c>
      <c r="C59" s="21">
        <f t="shared" ref="C59:G59" si="5">SUM(C60:C61)</f>
        <v>0</v>
      </c>
      <c r="D59" s="21">
        <f t="shared" si="5"/>
        <v>0</v>
      </c>
      <c r="E59" s="21">
        <f t="shared" si="5"/>
        <v>0</v>
      </c>
      <c r="F59" s="21">
        <f t="shared" si="5"/>
        <v>0</v>
      </c>
      <c r="G59" s="22">
        <f t="shared" si="5"/>
        <v>0</v>
      </c>
      <c r="I59" s="30"/>
    </row>
    <row r="60" spans="1:12" ht="30" customHeight="1" x14ac:dyDescent="0.25">
      <c r="A60" s="15" t="s">
        <v>54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2">
        <v>0</v>
      </c>
    </row>
    <row r="61" spans="1:12" ht="17.100000000000001" customHeight="1" x14ac:dyDescent="0.25">
      <c r="A61" s="12" t="s">
        <v>55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2">
        <v>0</v>
      </c>
    </row>
    <row r="62" spans="1:12" ht="17.100000000000001" customHeight="1" x14ac:dyDescent="0.25">
      <c r="A62" s="11" t="s">
        <v>56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2">
        <v>0</v>
      </c>
    </row>
    <row r="63" spans="1:12" ht="17.100000000000001" customHeight="1" x14ac:dyDescent="0.25">
      <c r="A63" s="11" t="s">
        <v>57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  <c r="G63" s="22">
        <v>0</v>
      </c>
    </row>
    <row r="64" spans="1:12" ht="17.100000000000001" customHeight="1" x14ac:dyDescent="0.25">
      <c r="A64" s="13"/>
      <c r="B64" s="26"/>
      <c r="C64" s="26"/>
      <c r="D64" s="26"/>
      <c r="E64" s="26"/>
      <c r="F64" s="26"/>
      <c r="G64" s="22"/>
    </row>
    <row r="65" spans="1:9" ht="17.100000000000001" customHeight="1" x14ac:dyDescent="0.25">
      <c r="A65" s="14" t="s">
        <v>68</v>
      </c>
      <c r="B65" s="23">
        <f>+B45+B54+B59+B62+B63</f>
        <v>11796939</v>
      </c>
      <c r="C65" s="23">
        <f>+C45+C54+C59+C62+C63</f>
        <v>22825039.530000001</v>
      </c>
      <c r="D65" s="23">
        <f>+D45+D54+D59+D62+D63</f>
        <v>34621978.530000001</v>
      </c>
      <c r="E65" s="23">
        <f t="shared" ref="E65:F65" si="6">+E45+E54+E59+E62+E63</f>
        <v>12634321.92</v>
      </c>
      <c r="F65" s="23">
        <f t="shared" si="6"/>
        <v>12268630.300000001</v>
      </c>
      <c r="G65" s="25">
        <f>+G45+G54+G59+G62+G63</f>
        <v>21987656.610000003</v>
      </c>
    </row>
    <row r="66" spans="1:9" ht="17.100000000000001" customHeight="1" x14ac:dyDescent="0.25">
      <c r="A66" s="13"/>
      <c r="B66" s="26"/>
      <c r="C66" s="26"/>
      <c r="D66" s="26"/>
      <c r="E66" s="26"/>
      <c r="F66" s="26"/>
      <c r="G66" s="22"/>
    </row>
    <row r="67" spans="1:9" ht="17.100000000000001" customHeight="1" x14ac:dyDescent="0.25">
      <c r="A67" s="14" t="s">
        <v>69</v>
      </c>
      <c r="B67" s="23">
        <f>+B68</f>
        <v>0</v>
      </c>
      <c r="C67" s="23">
        <v>0</v>
      </c>
      <c r="D67" s="23">
        <v>0</v>
      </c>
      <c r="E67" s="23">
        <v>0</v>
      </c>
      <c r="F67" s="23">
        <v>0</v>
      </c>
      <c r="G67" s="22">
        <v>0</v>
      </c>
      <c r="I67" s="31"/>
    </row>
    <row r="68" spans="1:9" ht="17.100000000000001" customHeight="1" x14ac:dyDescent="0.25">
      <c r="A68" s="16" t="s">
        <v>58</v>
      </c>
      <c r="B68" s="21"/>
      <c r="C68" s="21"/>
      <c r="D68" s="21"/>
      <c r="E68" s="21"/>
      <c r="F68" s="21"/>
      <c r="G68" s="22"/>
      <c r="I68" s="30"/>
    </row>
    <row r="69" spans="1:9" ht="17.100000000000001" customHeight="1" x14ac:dyDescent="0.25">
      <c r="A69" s="13"/>
      <c r="B69" s="26"/>
      <c r="C69" s="26"/>
      <c r="D69" s="26"/>
      <c r="E69" s="26"/>
      <c r="F69" s="26"/>
      <c r="G69" s="22"/>
    </row>
    <row r="70" spans="1:9" ht="17.100000000000001" customHeight="1" x14ac:dyDescent="0.25">
      <c r="A70" s="14" t="s">
        <v>70</v>
      </c>
      <c r="B70" s="23">
        <f>+B41+B65+B67</f>
        <v>71446089</v>
      </c>
      <c r="C70" s="23">
        <f>+C41+C65+C67</f>
        <v>22825039.530000001</v>
      </c>
      <c r="D70" s="23">
        <f>+D41+D65+D67</f>
        <v>94271128.530000001</v>
      </c>
      <c r="E70" s="23">
        <f t="shared" ref="E70:G70" si="7">+E41+E65+E67</f>
        <v>54611056.039999999</v>
      </c>
      <c r="F70" s="23">
        <f t="shared" si="7"/>
        <v>47737938.060000002</v>
      </c>
      <c r="G70" s="25">
        <f t="shared" si="7"/>
        <v>39660072.49000001</v>
      </c>
    </row>
    <row r="71" spans="1:9" ht="17.100000000000001" customHeight="1" x14ac:dyDescent="0.25">
      <c r="A71" s="13"/>
      <c r="B71" s="26"/>
      <c r="C71" s="26"/>
      <c r="D71" s="26"/>
      <c r="E71" s="26"/>
      <c r="F71" s="26"/>
      <c r="G71" s="10"/>
      <c r="I71" s="30"/>
    </row>
    <row r="72" spans="1:9" ht="17.100000000000001" customHeight="1" x14ac:dyDescent="0.25">
      <c r="A72" s="17" t="s">
        <v>59</v>
      </c>
      <c r="B72" s="26"/>
      <c r="C72" s="26"/>
      <c r="D72" s="26"/>
      <c r="E72" s="26"/>
      <c r="F72" s="26"/>
      <c r="G72" s="10"/>
    </row>
    <row r="73" spans="1:9" ht="30" customHeight="1" x14ac:dyDescent="0.25">
      <c r="A73" s="18" t="s">
        <v>60</v>
      </c>
      <c r="B73" s="21"/>
      <c r="C73" s="21"/>
      <c r="D73" s="21"/>
      <c r="E73" s="21"/>
      <c r="F73" s="21"/>
      <c r="G73" s="10"/>
    </row>
    <row r="74" spans="1:9" ht="28.5" customHeight="1" x14ac:dyDescent="0.25">
      <c r="A74" s="18" t="s">
        <v>61</v>
      </c>
      <c r="B74" s="21"/>
      <c r="C74" s="21"/>
      <c r="D74" s="21"/>
      <c r="E74" s="21"/>
      <c r="F74" s="21"/>
      <c r="G74" s="10"/>
    </row>
    <row r="75" spans="1:9" ht="17.100000000000001" customHeight="1" x14ac:dyDescent="0.25">
      <c r="A75" s="19" t="s">
        <v>71</v>
      </c>
      <c r="B75" s="23">
        <f>+B73+B74</f>
        <v>0</v>
      </c>
      <c r="C75" s="23">
        <v>0</v>
      </c>
      <c r="D75" s="23">
        <v>0</v>
      </c>
      <c r="E75" s="23">
        <v>0</v>
      </c>
      <c r="F75" s="23">
        <v>0</v>
      </c>
      <c r="G75" s="10">
        <v>0</v>
      </c>
    </row>
    <row r="76" spans="1:9" ht="17.100000000000001" customHeight="1" thickBot="1" x14ac:dyDescent="0.3">
      <c r="A76" s="20"/>
      <c r="B76" s="27"/>
      <c r="C76" s="27"/>
      <c r="D76" s="27"/>
      <c r="E76" s="27"/>
      <c r="F76" s="27"/>
      <c r="G76" s="28"/>
    </row>
    <row r="77" spans="1:9" ht="17.100000000000001" customHeight="1" x14ac:dyDescent="0.25"/>
    <row r="78" spans="1:9" ht="17.100000000000001" customHeight="1" x14ac:dyDescent="0.25"/>
    <row r="79" spans="1:9" ht="17.100000000000001" customHeight="1" x14ac:dyDescent="0.25">
      <c r="C79" s="29"/>
    </row>
    <row r="80" spans="1:9" x14ac:dyDescent="0.25">
      <c r="C80" s="32"/>
      <c r="D80" s="30"/>
    </row>
  </sheetData>
  <mergeCells count="7">
    <mergeCell ref="A1:G1"/>
    <mergeCell ref="A2:G2"/>
    <mergeCell ref="A3:G3"/>
    <mergeCell ref="A4:G4"/>
    <mergeCell ref="A5:A6"/>
    <mergeCell ref="B5:F5"/>
    <mergeCell ref="G5:G6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39370078740157483" right="0.35433070866141736" top="0.43307086614173229" bottom="0.47244094488188981" header="0.31496062992125984" footer="0.31496062992125984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2019-04-23T16:32:48Z</cp:lastPrinted>
  <dcterms:created xsi:type="dcterms:W3CDTF">2018-10-11T00:02:30Z</dcterms:created>
  <dcterms:modified xsi:type="dcterms:W3CDTF">2019-07-15T21:13:44Z</dcterms:modified>
</cp:coreProperties>
</file>